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banvl\Рабочий стол\Баулина\Письма\2025\"/>
    </mc:Choice>
  </mc:AlternateContent>
  <bookViews>
    <workbookView xWindow="480" yWindow="255" windowWidth="18195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гос.пошлина'!$A$1:$P$27</definedName>
  </definedNames>
  <calcPr calcId="162913"/>
</workbook>
</file>

<file path=xl/calcChain.xml><?xml version="1.0" encoding="utf-8"?>
<calcChain xmlns="http://schemas.openxmlformats.org/spreadsheetml/2006/main">
  <c r="J10" i="4" l="1"/>
  <c r="F10" i="4"/>
  <c r="N13" i="4" l="1"/>
  <c r="P11" i="4"/>
  <c r="P12" i="4"/>
  <c r="P13" i="4"/>
  <c r="P10" i="4"/>
  <c r="N11" i="4"/>
  <c r="N12" i="4"/>
  <c r="N10" i="4"/>
  <c r="L11" i="4"/>
  <c r="L12" i="4"/>
  <c r="L13" i="4"/>
  <c r="L10" i="4"/>
  <c r="J11" i="4"/>
  <c r="F11" i="4" l="1"/>
  <c r="H15" i="4" l="1"/>
  <c r="I15" i="4"/>
  <c r="K15" i="4"/>
  <c r="M15" i="4"/>
  <c r="O15" i="4"/>
  <c r="G15" i="4"/>
  <c r="E15" i="4" l="1"/>
  <c r="D15" i="4"/>
</calcChain>
</file>

<file path=xl/sharedStrings.xml><?xml version="1.0" encoding="utf-8"?>
<sst xmlns="http://schemas.openxmlformats.org/spreadsheetml/2006/main" count="39" uniqueCount="39">
  <si>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</si>
  <si>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</si>
  <si>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</si>
  <si>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</si>
  <si>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</si>
  <si>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</si>
  <si>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</si>
  <si>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</si>
  <si>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</si>
  <si>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</si>
  <si>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</si>
  <si>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</si>
  <si>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</si>
  <si>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</si>
  <si>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</si>
  <si>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</si>
  <si>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>2026 год</t>
  </si>
  <si>
    <t>2027 год</t>
  </si>
  <si>
    <t>Прочие доходы от компенсации затрат бюджетов субъектов РФ</t>
  </si>
  <si>
    <t>10511302992020000130</t>
  </si>
  <si>
    <t>Штрафы, неустойки, пени, уплаченные в случае просрочки исполнения поставщиком обязательств, предусмотренных государственным контрактом, заключенным государственным органом субъекта РФ, казенным учреждением субъекта РФ</t>
  </si>
  <si>
    <t>10511607010020000140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</si>
  <si>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</t>
  </si>
  <si>
    <t>10511607090020000140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</si>
  <si>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</si>
  <si>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>10511610100020000140</t>
  </si>
  <si>
    <t>Исполнитель _______________________   Н.В. Баулина</t>
  </si>
  <si>
    <t>Контактный телефон: 238 66 27</t>
  </si>
  <si>
    <t>Министерство региональной политики Новосибирской области</t>
  </si>
  <si>
    <t>факт 5 месяцев 2024 года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</si>
  <si>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</si>
  <si>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</si>
  <si>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</si>
  <si>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</si>
  <si>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2028 год</t>
  </si>
  <si>
    <t>Руководитель _______________________   Р.В. Бурдин</t>
  </si>
  <si>
    <t>"_____" ____________________ 2025 г.</t>
  </si>
  <si>
    <t xml:space="preserve">                                            (подпись)                 (расшифровка подписи Ф.И.О.)</t>
  </si>
  <si>
    <t xml:space="preserve">                              (подпись)                               (расшифровка подписи)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</si>
</sst>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48">
    <xf numFmtId="0" fontId="0" fillId="0" borderId="0" xfId="0"/>
    <xf numFmtId="0" fontId="0" fillId="0" borderId="0" xfId="0"/>
    <xf numFmtId="164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4" fontId="2" fillId="11" borderId="1" xfId="14" applyNumberFormat="1" applyFont="1" applyFill="1" applyBorder="1" applyAlignment="1">
      <alignment horizontal="right" vertical="center" wrapText="1"/>
    </xf>
    <xf numFmtId="164" fontId="2" fillId="11" borderId="1" xfId="14" applyNumberFormat="1" applyFont="1" applyFill="1" applyBorder="1" applyAlignment="1">
      <alignment horizontal="right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165" fontId="1" fillId="10" borderId="1" xfId="14" applyNumberFormat="1" applyFont="1" applyFill="1" applyBorder="1" applyAlignment="1">
      <alignment horizontal="right" vertical="center" wrapText="1"/>
    </xf>
    <xf numFmtId="165" fontId="2" fillId="11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right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11" borderId="3" xfId="0" applyFont="1" applyFill="1" applyBorder="1" applyAlignment="1">
      <alignment wrapText="1"/>
    </xf>
    <xf numFmtId="0" fontId="10" fillId="11" borderId="5" xfId="0" applyFont="1" applyFill="1" applyBorder="1" applyAlignment="1">
      <alignment wrapText="1"/>
    </xf>
    <xf numFmtId="0" fontId="0" fillId="0" borderId="4" xfId="0" applyBorder="1" applyAlignment="1">
      <alignment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tabSelected="1" view="pageBreakPreview" zoomScaleNormal="100" zoomScaleSheetLayoutView="100" workbookViewId="0">
      <selection activeCell="B20" sqref="B20"/>
    </sheetView>
  </sheetViews>
  <sheetFormatPr defaultRowHeight="15" x14ac:dyDescent="0.25"/>
  <cols>
    <col min="1" max="1" width="3.85546875" style="1" customWidth="1"/>
    <col min="2" max="2" width="39.5703125" style="1" customWidth="1"/>
    <col min="3" max="3" width="18.140625" style="1" customWidth="1"/>
    <col min="4" max="5" width="11.7109375" style="1" customWidth="1"/>
    <col min="6" max="6" width="12.7109375" style="1" customWidth="1"/>
    <col min="7" max="7" width="12.7109375" style="11" customWidth="1"/>
    <col min="8" max="8" width="12.7109375" style="1" customWidth="1"/>
    <col min="9" max="9" width="11.7109375" style="1" customWidth="1"/>
    <col min="10" max="10" width="11.7109375" style="11" customWidth="1"/>
    <col min="11" max="11" width="11.7109375" style="1" customWidth="1"/>
    <col min="12" max="12" width="11.7109375" style="11" customWidth="1"/>
    <col min="13" max="13" width="11.7109375" style="1" customWidth="1"/>
    <col min="14" max="14" width="11.7109375" style="11" customWidth="1"/>
    <col min="15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s="11" customFormat="1" x14ac:dyDescent="0.25">
      <c r="P1" s="28" t="s">
        <v>15</v>
      </c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</row>
    <row r="2" spans="1:29" ht="39.75" customHeight="1" x14ac:dyDescent="0.25">
      <c r="A2" s="38" t="s">
        <v>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22"/>
      <c r="R2" s="22"/>
    </row>
    <row r="3" spans="1:29" ht="15" customHeight="1" x14ac:dyDescent="0.25">
      <c r="M3" s="14"/>
      <c r="N3" s="14"/>
    </row>
    <row r="4" spans="1:29" s="11" customFormat="1" ht="15" customHeight="1" x14ac:dyDescent="0.25">
      <c r="B4" s="39" t="s">
        <v>28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21"/>
    </row>
    <row r="5" spans="1:29" s="11" customFormat="1" ht="15" customHeight="1" x14ac:dyDescent="0.25">
      <c r="B5" s="40" t="s">
        <v>4</v>
      </c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20"/>
      <c r="Q5" s="20"/>
    </row>
    <row r="6" spans="1:29" s="11" customFormat="1" ht="15" customHeight="1" x14ac:dyDescent="0.25">
      <c r="B6" s="23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44" t="s">
        <v>2</v>
      </c>
      <c r="O6" s="44"/>
      <c r="P6" s="44"/>
      <c r="Q6" s="24"/>
    </row>
    <row r="7" spans="1:29" s="11" customFormat="1" ht="15" customHeight="1" x14ac:dyDescent="0.25">
      <c r="A7" s="41" t="s">
        <v>0</v>
      </c>
      <c r="B7" s="41" t="s">
        <v>14</v>
      </c>
      <c r="C7" s="41" t="s">
        <v>13</v>
      </c>
      <c r="D7" s="42" t="s">
        <v>8</v>
      </c>
      <c r="E7" s="42"/>
      <c r="F7" s="42"/>
      <c r="G7" s="42"/>
      <c r="H7" s="42"/>
      <c r="I7" s="42" t="s">
        <v>5</v>
      </c>
      <c r="J7" s="42"/>
      <c r="K7" s="42" t="s">
        <v>6</v>
      </c>
      <c r="L7" s="42"/>
      <c r="M7" s="42"/>
      <c r="N7" s="42"/>
      <c r="O7" s="42"/>
      <c r="P7" s="42"/>
    </row>
    <row r="8" spans="1:29" ht="38.25" x14ac:dyDescent="0.25">
      <c r="A8" s="41"/>
      <c r="B8" s="41"/>
      <c r="C8" s="41"/>
      <c r="D8" s="25" t="s">
        <v>29</v>
      </c>
      <c r="E8" s="25" t="s">
        <v>30</v>
      </c>
      <c r="F8" s="25" t="s">
        <v>1</v>
      </c>
      <c r="G8" s="25" t="s">
        <v>31</v>
      </c>
      <c r="H8" s="25" t="s">
        <v>32</v>
      </c>
      <c r="I8" s="29" t="s">
        <v>33</v>
      </c>
      <c r="J8" s="25" t="s">
        <v>9</v>
      </c>
      <c r="K8" s="35" t="s">
        <v>16</v>
      </c>
      <c r="L8" s="25" t="s">
        <v>10</v>
      </c>
      <c r="M8" s="35" t="s">
        <v>17</v>
      </c>
      <c r="N8" s="25" t="s">
        <v>11</v>
      </c>
      <c r="O8" s="35" t="s">
        <v>34</v>
      </c>
      <c r="P8" s="25" t="s">
        <v>12</v>
      </c>
      <c r="Q8" s="7"/>
    </row>
    <row r="9" spans="1:29" x14ac:dyDescent="0.25">
      <c r="A9" s="41"/>
      <c r="B9" s="41"/>
      <c r="C9" s="41"/>
      <c r="D9" s="25">
        <v>1</v>
      </c>
      <c r="E9" s="25">
        <v>2</v>
      </c>
      <c r="F9" s="25">
        <v>3</v>
      </c>
      <c r="G9" s="25">
        <v>4</v>
      </c>
      <c r="H9" s="25">
        <v>5</v>
      </c>
      <c r="I9" s="25">
        <v>6</v>
      </c>
      <c r="J9" s="25">
        <v>7</v>
      </c>
      <c r="K9" s="33">
        <v>8</v>
      </c>
      <c r="L9" s="33">
        <v>9</v>
      </c>
      <c r="M9" s="33">
        <v>10</v>
      </c>
      <c r="N9" s="33">
        <v>11</v>
      </c>
      <c r="O9" s="33">
        <v>12</v>
      </c>
      <c r="P9" s="33">
        <v>13</v>
      </c>
      <c r="Q9" s="15"/>
    </row>
    <row r="10" spans="1:29" ht="26.25" x14ac:dyDescent="0.25">
      <c r="A10" s="4">
        <v>1</v>
      </c>
      <c r="B10" s="9" t="s">
        <v>18</v>
      </c>
      <c r="C10" s="36" t="s">
        <v>19</v>
      </c>
      <c r="D10" s="2">
        <v>2</v>
      </c>
      <c r="E10" s="2">
        <v>2.6</v>
      </c>
      <c r="F10" s="18">
        <f>(D10/E10*100)%</f>
        <v>0.76923076923076916</v>
      </c>
      <c r="G10" s="27">
        <v>39.1</v>
      </c>
      <c r="H10" s="2">
        <v>8.6</v>
      </c>
      <c r="I10" s="27">
        <v>39.1</v>
      </c>
      <c r="J10" s="27">
        <f>I10/E10*100</f>
        <v>1503.8461538461538</v>
      </c>
      <c r="K10" s="34">
        <v>35.5</v>
      </c>
      <c r="L10" s="27">
        <f>K10/I10*100</f>
        <v>90.792838874680299</v>
      </c>
      <c r="M10" s="34">
        <v>25.7</v>
      </c>
      <c r="N10" s="27">
        <f>M10/K10*100</f>
        <v>72.394366197183103</v>
      </c>
      <c r="O10" s="34">
        <v>33.4</v>
      </c>
      <c r="P10" s="27">
        <f>O10/M10*100</f>
        <v>129.96108949416342</v>
      </c>
      <c r="Q10" s="16"/>
    </row>
    <row r="11" spans="1:29" ht="77.25" x14ac:dyDescent="0.25">
      <c r="A11" s="4">
        <v>2</v>
      </c>
      <c r="B11" s="9" t="s">
        <v>20</v>
      </c>
      <c r="C11" s="36" t="s">
        <v>21</v>
      </c>
      <c r="D11" s="2">
        <v>13</v>
      </c>
      <c r="E11" s="2">
        <v>20</v>
      </c>
      <c r="F11" s="18">
        <f t="shared" ref="F11" si="0">(D11/E11*100)%</f>
        <v>0.65</v>
      </c>
      <c r="G11" s="27">
        <v>33.9</v>
      </c>
      <c r="H11" s="2">
        <v>32.1</v>
      </c>
      <c r="I11" s="27">
        <v>33.9</v>
      </c>
      <c r="J11" s="27">
        <f t="shared" ref="J11" si="1">I11/E11*100</f>
        <v>169.49999999999997</v>
      </c>
      <c r="K11" s="34">
        <v>23.5</v>
      </c>
      <c r="L11" s="27">
        <f t="shared" ref="L11:L13" si="2">K11/I11*100</f>
        <v>69.321533923303832</v>
      </c>
      <c r="M11" s="34">
        <v>25.8</v>
      </c>
      <c r="N11" s="27">
        <f t="shared" ref="N11:N12" si="3">M11/K11*100</f>
        <v>109.78723404255319</v>
      </c>
      <c r="O11" s="34">
        <v>27.7</v>
      </c>
      <c r="P11" s="27">
        <f t="shared" ref="P11:P13" si="4">O11/M11*100</f>
        <v>107.36434108527131</v>
      </c>
      <c r="Q11" s="16"/>
    </row>
    <row r="12" spans="1:29" ht="77.25" x14ac:dyDescent="0.25">
      <c r="A12" s="4">
        <v>3</v>
      </c>
      <c r="B12" s="9" t="s">
        <v>22</v>
      </c>
      <c r="C12" s="36" t="s">
        <v>23</v>
      </c>
      <c r="D12" s="2">
        <v>165</v>
      </c>
      <c r="E12" s="2">
        <v>168</v>
      </c>
      <c r="F12" s="18">
        <v>0</v>
      </c>
      <c r="G12" s="27">
        <v>94.3</v>
      </c>
      <c r="H12" s="2">
        <v>10</v>
      </c>
      <c r="I12" s="27">
        <v>94.3</v>
      </c>
      <c r="J12" s="27">
        <v>165</v>
      </c>
      <c r="K12" s="34">
        <v>87.4</v>
      </c>
      <c r="L12" s="27">
        <f t="shared" si="2"/>
        <v>92.682926829268297</v>
      </c>
      <c r="M12" s="34">
        <v>116.6</v>
      </c>
      <c r="N12" s="27">
        <f t="shared" si="3"/>
        <v>133.40961098398168</v>
      </c>
      <c r="O12" s="34">
        <v>99.4</v>
      </c>
      <c r="P12" s="27">
        <f t="shared" si="4"/>
        <v>85.248713550600357</v>
      </c>
      <c r="Q12" s="16"/>
    </row>
    <row r="13" spans="1:29" s="11" customFormat="1" ht="64.5" x14ac:dyDescent="0.25">
      <c r="A13" s="4">
        <v>4</v>
      </c>
      <c r="B13" s="9" t="s">
        <v>24</v>
      </c>
      <c r="C13" s="36" t="s">
        <v>25</v>
      </c>
      <c r="D13" s="2">
        <v>0</v>
      </c>
      <c r="E13" s="2">
        <v>1079.7</v>
      </c>
      <c r="F13" s="18">
        <v>0</v>
      </c>
      <c r="G13" s="27">
        <v>132</v>
      </c>
      <c r="H13" s="2">
        <v>14.1</v>
      </c>
      <c r="I13" s="27">
        <v>132</v>
      </c>
      <c r="J13" s="27">
        <v>237.5</v>
      </c>
      <c r="K13" s="34">
        <v>403.9</v>
      </c>
      <c r="L13" s="27">
        <f t="shared" si="2"/>
        <v>305.98484848484844</v>
      </c>
      <c r="M13" s="34">
        <v>538.5</v>
      </c>
      <c r="N13" s="27">
        <f>M13/K13*100</f>
        <v>133.32508046546175</v>
      </c>
      <c r="O13" s="34">
        <v>358.1</v>
      </c>
      <c r="P13" s="27">
        <f t="shared" si="4"/>
        <v>66.499535747446615</v>
      </c>
      <c r="Q13" s="16"/>
    </row>
    <row r="14" spans="1:29" x14ac:dyDescent="0.25">
      <c r="A14" s="4"/>
      <c r="B14" s="9"/>
      <c r="C14" s="4"/>
      <c r="D14" s="2"/>
      <c r="E14" s="2"/>
      <c r="F14" s="18"/>
      <c r="G14" s="2"/>
      <c r="H14" s="2"/>
      <c r="I14" s="27"/>
      <c r="J14" s="27"/>
      <c r="K14" s="34"/>
      <c r="L14" s="27"/>
      <c r="M14" s="34"/>
      <c r="N14" s="27"/>
      <c r="O14" s="34"/>
      <c r="P14" s="27"/>
      <c r="Q14" s="16"/>
    </row>
    <row r="15" spans="1:29" x14ac:dyDescent="0.25">
      <c r="A15" s="45" t="s">
        <v>3</v>
      </c>
      <c r="B15" s="46"/>
      <c r="C15" s="47"/>
      <c r="D15" s="6">
        <f>SUM(D10:D13)</f>
        <v>180</v>
      </c>
      <c r="E15" s="6">
        <f>SUM(E10:E13)</f>
        <v>1270.3</v>
      </c>
      <c r="F15" s="19"/>
      <c r="G15" s="5">
        <f>SUM(G10:G14)</f>
        <v>299.3</v>
      </c>
      <c r="H15" s="5">
        <f>SUM(H10:H14)</f>
        <v>64.8</v>
      </c>
      <c r="I15" s="5">
        <f>SUM(I10:I14)</f>
        <v>299.3</v>
      </c>
      <c r="J15" s="5"/>
      <c r="K15" s="5">
        <f>SUM(K10:K14)</f>
        <v>550.29999999999995</v>
      </c>
      <c r="L15" s="5"/>
      <c r="M15" s="5">
        <f>SUM(M10:M14)</f>
        <v>706.6</v>
      </c>
      <c r="N15" s="5"/>
      <c r="O15" s="5">
        <f>SUM(O10:O14)</f>
        <v>518.6</v>
      </c>
      <c r="P15" s="5"/>
      <c r="Q15" s="17"/>
    </row>
    <row r="16" spans="1:29" s="11" customFormat="1" ht="16.5" customHeight="1" x14ac:dyDescent="0.25">
      <c r="A16" s="30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8"/>
      <c r="R16" s="8"/>
      <c r="S16" s="8"/>
      <c r="T16" s="8"/>
    </row>
    <row r="17" spans="1:16" x14ac:dyDescent="0.25">
      <c r="B17" s="3"/>
      <c r="C17" s="3"/>
      <c r="D17" s="10"/>
      <c r="E17" s="10"/>
      <c r="F17" s="10"/>
      <c r="G17" s="13"/>
      <c r="H17" s="10"/>
      <c r="I17" s="10"/>
      <c r="K17" s="10"/>
      <c r="L17" s="26"/>
      <c r="M17" s="10"/>
      <c r="N17" s="26"/>
      <c r="O17" s="10"/>
      <c r="P17" s="10"/>
    </row>
    <row r="18" spans="1:16" s="11" customFormat="1" x14ac:dyDescent="0.25">
      <c r="A18" s="31"/>
      <c r="B18" s="37" t="s">
        <v>35</v>
      </c>
      <c r="C18" s="37"/>
      <c r="D18" s="37"/>
      <c r="E18" s="37"/>
      <c r="F18" s="37"/>
      <c r="G18" s="37"/>
    </row>
    <row r="19" spans="1:16" s="11" customFormat="1" x14ac:dyDescent="0.25">
      <c r="A19" s="31"/>
      <c r="B19" s="37" t="s">
        <v>38</v>
      </c>
      <c r="C19" s="37"/>
      <c r="D19" s="37"/>
      <c r="E19" s="37"/>
      <c r="F19" s="37"/>
      <c r="G19" s="37"/>
    </row>
    <row r="20" spans="1:16" s="11" customFormat="1" x14ac:dyDescent="0.25">
      <c r="B20" s="31"/>
      <c r="C20" s="32"/>
      <c r="D20" s="31"/>
      <c r="E20" s="31"/>
      <c r="F20" s="31"/>
      <c r="G20" s="31"/>
    </row>
    <row r="21" spans="1:16" s="11" customFormat="1" x14ac:dyDescent="0.25">
      <c r="B21" s="31" t="s">
        <v>36</v>
      </c>
      <c r="C21" s="32"/>
      <c r="D21" s="31"/>
      <c r="E21" s="31"/>
      <c r="F21" s="31"/>
      <c r="G21" s="31"/>
    </row>
    <row r="22" spans="1:16" s="11" customFormat="1" x14ac:dyDescent="0.25">
      <c r="B22" s="31"/>
      <c r="C22" s="32"/>
      <c r="D22" s="31"/>
      <c r="E22" s="31"/>
      <c r="F22" s="31"/>
      <c r="G22" s="31"/>
    </row>
    <row r="23" spans="1:16" s="11" customFormat="1" x14ac:dyDescent="0.25">
      <c r="B23" s="37" t="s">
        <v>26</v>
      </c>
      <c r="C23" s="37"/>
      <c r="D23" s="37"/>
      <c r="E23" s="37"/>
      <c r="F23" s="37"/>
      <c r="G23" s="37"/>
    </row>
    <row r="24" spans="1:16" s="11" customFormat="1" x14ac:dyDescent="0.25">
      <c r="B24" s="37" t="s">
        <v>37</v>
      </c>
      <c r="C24" s="37"/>
      <c r="D24" s="37"/>
      <c r="E24" s="37"/>
      <c r="F24" s="37"/>
      <c r="G24" s="37"/>
    </row>
    <row r="25" spans="1:16" s="11" customFormat="1" x14ac:dyDescent="0.25">
      <c r="B25" s="31"/>
      <c r="C25" s="32"/>
      <c r="D25" s="31"/>
      <c r="E25" s="31"/>
      <c r="F25" s="31"/>
      <c r="G25" s="31"/>
    </row>
    <row r="26" spans="1:16" s="11" customFormat="1" x14ac:dyDescent="0.25">
      <c r="B26" s="31" t="s">
        <v>27</v>
      </c>
      <c r="C26" s="32"/>
      <c r="D26" s="31"/>
      <c r="E26" s="31"/>
      <c r="F26" s="31"/>
      <c r="G26" s="31"/>
    </row>
    <row r="27" spans="1:16" s="11" customFormat="1" x14ac:dyDescent="0.25"/>
  </sheetData>
  <mergeCells count="15">
    <mergeCell ref="B23:G23"/>
    <mergeCell ref="B24:G24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5:C15"/>
    <mergeCell ref="A7:A9"/>
    <mergeCell ref="B18:G18"/>
    <mergeCell ref="B19:G19"/>
  </mergeCells>
  <pageMargins left="0.31496062992125984" right="0.31496062992125984" top="0.74803149606299213" bottom="0.74803149606299213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Баулина Наталия Владимировна</cp:lastModifiedBy>
  <cp:lastPrinted>2025-06-23T06:48:49Z</cp:lastPrinted>
  <dcterms:created xsi:type="dcterms:W3CDTF">2013-05-28T06:20:25Z</dcterms:created>
  <dcterms:modified xsi:type="dcterms:W3CDTF">2025-06-23T07:01:37Z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